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ля размещ на сайте бюджет\2025\Муниципальные программы\"/>
    </mc:Choice>
  </mc:AlternateContent>
  <bookViews>
    <workbookView xWindow="0" yWindow="0" windowWidth="28800" windowHeight="11745"/>
  </bookViews>
  <sheets>
    <sheet name="Результат" sheetId="1" r:id="rId1"/>
  </sheets>
  <definedNames>
    <definedName name="_xlnm.Print_Area" localSheetId="0">Результат!$A$1:$I$28</definedName>
  </definedNames>
  <calcPr calcId="162913"/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8" i="1"/>
  <c r="I19" i="1"/>
  <c r="I20" i="1"/>
  <c r="I21" i="1"/>
  <c r="I23" i="1"/>
  <c r="I24" i="1"/>
  <c r="I25" i="1"/>
  <c r="I27" i="1"/>
  <c r="I7" i="1" l="1"/>
  <c r="G22" i="1" l="1"/>
  <c r="G23" i="1"/>
  <c r="F22" i="1"/>
  <c r="F23" i="1"/>
  <c r="E26" i="1" l="1"/>
  <c r="D26" i="1"/>
  <c r="C26" i="1"/>
  <c r="H26" i="1"/>
  <c r="I26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7" i="1"/>
  <c r="F7" i="1"/>
  <c r="C28" i="1"/>
  <c r="G27" i="1" l="1"/>
  <c r="H28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/>
  <c r="D28" i="1"/>
  <c r="F26" i="1" l="1"/>
  <c r="E28" i="1"/>
  <c r="F28" i="1" s="1"/>
  <c r="G26" i="1"/>
  <c r="I28" i="1" l="1"/>
  <c r="G28" i="1"/>
</calcChain>
</file>

<file path=xl/sharedStrings.xml><?xml version="1.0" encoding="utf-8"?>
<sst xmlns="http://schemas.openxmlformats.org/spreadsheetml/2006/main" count="53" uniqueCount="53">
  <si>
    <t>Наименование</t>
  </si>
  <si>
    <t>(в рублях)</t>
  </si>
  <si>
    <t>Темп роста к соответствующему периоду предыдущего года, %</t>
  </si>
  <si>
    <t>Код целевой статьи расходов</t>
  </si>
  <si>
    <t>0200000000</t>
  </si>
  <si>
    <t>0300000000</t>
  </si>
  <si>
    <t>0400000000</t>
  </si>
  <si>
    <t>0500000000</t>
  </si>
  <si>
    <t>0600000000</t>
  </si>
  <si>
    <t>0700000000</t>
  </si>
  <si>
    <t>0800000000</t>
  </si>
  <si>
    <t>0900000000</t>
  </si>
  <si>
    <t>1000000000</t>
  </si>
  <si>
    <t>1100000000</t>
  </si>
  <si>
    <t>1200000000</t>
  </si>
  <si>
    <t>1300000000</t>
  </si>
  <si>
    <t>1400000000</t>
  </si>
  <si>
    <t>1500000000</t>
  </si>
  <si>
    <t>1600000000</t>
  </si>
  <si>
    <t>1700000000</t>
  </si>
  <si>
    <t xml:space="preserve"> Муниципальная программа "Здравоохранение"</t>
  </si>
  <si>
    <t xml:space="preserve"> Муниципальная программа "Образование"</t>
  </si>
  <si>
    <t xml:space="preserve"> Муниципальная программа "Социальная защита населения"</t>
  </si>
  <si>
    <t xml:space="preserve"> 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</si>
  <si>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</si>
  <si>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</si>
  <si>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</si>
  <si>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</si>
  <si>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</si>
  <si>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</si>
  <si>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</si>
  <si>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</si>
  <si>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</si>
  <si>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</si>
  <si>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</si>
  <si>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0100000000</t>
  </si>
  <si>
    <t xml:space="preserve"> Муниципальная программа "Культура и туризм"</t>
  </si>
  <si>
    <t>Муниципальная программа "Развитие инженерной инфраструктуры, энергоэффективности и отрасли обращения с отходами"</t>
  </si>
  <si>
    <t>Непрограммные расходы</t>
  </si>
  <si>
    <t>Итого по программам</t>
  </si>
  <si>
    <t>Расходы всего</t>
  </si>
  <si>
    <t>1800000000</t>
  </si>
  <si>
    <t>Муниципальная программа "Строительство и капитальный ремонт объектов социальной инфраструктуры"</t>
  </si>
  <si>
    <t>1900000000</t>
  </si>
  <si>
    <t>Муниципальная программа "Переселение граждан из аварийного жилищного фонда"</t>
  </si>
  <si>
    <t>Годовые бюджетные назначения в соответствии с отчетом об исполнении бюджета муниципального округа Лотошино на 2025 год</t>
  </si>
  <si>
    <t>% исполнения годовых бюджетных назначений в соответствии с отчетом об исполнении бюджета муниципального округа Лотошино на 2025 год</t>
  </si>
  <si>
    <t>Фактически исполнено по состоянию на 01.10.2024</t>
  </si>
  <si>
    <t>Сведения об исполнении бюджета муниципального округа Лотошино Московской области по расходам в разрезе муниципальных программ в сравнении с запланированными значениями на соответствующий период (финансовый год) и в сравнении с соответствующим периодом прошлого года (по состоянию на 01.10.2025 года)</t>
  </si>
  <si>
    <t>Фактически исполнено по состоянию на 01.10.2025</t>
  </si>
  <si>
    <t>Годовые бюджетные назначения в соответствии с Решением Совета депутатов от 25.09.2025 №110/16 на 2025 год</t>
  </si>
  <si>
    <t>% исполнения годовых бюджетных назначений  в соответствии с Решением Совета депутатов от 25.09.2025 №110/16 на 2025 год</t>
  </si>
  <si>
    <t>в 295 раза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</si>
</sst>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&gt;=0.005]#,##0.00;[Red][&lt;=-0.005]\-#,##0.00;#,##0.00"/>
    <numFmt numFmtId="165" formatCode="#,##0.00_ ;[Red]\-#,##0.00\ "/>
    <numFmt numFmtId="166" formatCode="0.0"/>
    <numFmt numFmtId="167" formatCode="#,##0.0_ ;[Red]\-#,##0.0\ "/>
  </numFmts>
  <fonts count="10" x14ac:knownFonts="1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indexed="8"/>
      <name val="Calibri"/>
      <family val="2"/>
      <scheme val="minor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/>
    <xf numFmtId="0" fontId="0" fillId="2" borderId="0" xfId="0" applyFill="1" applyAlignment="1">
      <alignment horizontal="right"/>
    </xf>
    <xf numFmtId="0" fontId="1" fillId="2" borderId="0" xfId="0" applyNumberFormat="1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/>
    <xf numFmtId="0" fontId="6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right" vertical="center"/>
    </xf>
    <xf numFmtId="166" fontId="8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right" vertical="center"/>
    </xf>
    <xf numFmtId="166" fontId="9" fillId="2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left" vertical="center" wrapText="1"/>
    </xf>
    <xf numFmtId="166" fontId="1" fillId="2" borderId="0" xfId="0" applyNumberFormat="1" applyFont="1" applyFill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166" fontId="1" fillId="2" borderId="0" xfId="0" applyNumberFormat="1" applyFont="1" applyFill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center" vertical="center"/>
    </xf>
    <xf numFmtId="167" fontId="9" fillId="2" borderId="1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/>
    <xf numFmtId="166" fontId="2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vertical="center" wrapText="1"/>
    </xf>
    <xf numFmtId="166" fontId="0" fillId="2" borderId="0" xfId="0" applyNumberFormat="1" applyFill="1"/>
    <xf numFmtId="0" fontId="4" fillId="2" borderId="0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zoomScaleNormal="100" zoomScaleSheetLayoutView="100" workbookViewId="0">
      <selection activeCell="D10" sqref="D10"/>
    </sheetView>
  </sheetViews>
  <sheetFormatPr defaultRowHeight="15" x14ac:dyDescent="0.25"/>
  <cols>
    <col min="1" max="1" width="12" style="1" customWidth="1"/>
    <col min="2" max="2" width="41.7109375" style="1" customWidth="1"/>
    <col min="3" max="3" width="20.7109375" style="1" customWidth="1"/>
    <col min="4" max="4" width="17.5703125" style="1" customWidth="1"/>
    <col min="5" max="5" width="16.7109375" style="1" customWidth="1"/>
    <col min="6" max="6" width="15.140625" style="1" customWidth="1"/>
    <col min="7" max="7" width="15.85546875" style="22" customWidth="1"/>
    <col min="8" max="8" width="19.42578125" style="1" customWidth="1"/>
    <col min="9" max="9" width="14.42578125" style="1" customWidth="1"/>
    <col min="10" max="16384" width="9.140625" style="1"/>
  </cols>
  <sheetData>
    <row r="1" spans="1:10" ht="68.25" customHeight="1" x14ac:dyDescent="0.25">
      <c r="A1" s="25" t="s">
        <v>48</v>
      </c>
      <c r="B1" s="25"/>
      <c r="C1" s="25"/>
      <c r="D1" s="25"/>
      <c r="E1" s="25"/>
      <c r="F1" s="25"/>
      <c r="G1" s="25"/>
      <c r="H1" s="25"/>
      <c r="I1" s="25"/>
    </row>
    <row r="2" spans="1:10" ht="15" customHeight="1" x14ac:dyDescent="0.25">
      <c r="B2" s="3"/>
      <c r="C2" s="3"/>
      <c r="D2" s="13"/>
      <c r="E2" s="13"/>
      <c r="F2" s="13"/>
      <c r="G2" s="14"/>
    </row>
    <row r="3" spans="1:10" ht="15" customHeight="1" x14ac:dyDescent="0.25">
      <c r="D3" s="15"/>
      <c r="E3" s="15"/>
      <c r="F3" s="15"/>
      <c r="G3" s="16"/>
      <c r="I3" s="4" t="s">
        <v>1</v>
      </c>
    </row>
    <row r="4" spans="1:10" ht="108" customHeight="1" x14ac:dyDescent="0.25">
      <c r="A4" s="24" t="s">
        <v>3</v>
      </c>
      <c r="B4" s="24" t="s">
        <v>0</v>
      </c>
      <c r="C4" s="27" t="s">
        <v>50</v>
      </c>
      <c r="D4" s="27" t="s">
        <v>45</v>
      </c>
      <c r="E4" s="27" t="s">
        <v>49</v>
      </c>
      <c r="F4" s="27" t="s">
        <v>51</v>
      </c>
      <c r="G4" s="26" t="s">
        <v>46</v>
      </c>
      <c r="H4" s="24" t="s">
        <v>47</v>
      </c>
      <c r="I4" s="26" t="s">
        <v>2</v>
      </c>
      <c r="J4" s="5"/>
    </row>
    <row r="5" spans="1:10" ht="15" customHeight="1" x14ac:dyDescent="0.25">
      <c r="A5" s="24"/>
      <c r="B5" s="24"/>
      <c r="C5" s="28"/>
      <c r="D5" s="28"/>
      <c r="E5" s="28"/>
      <c r="F5" s="28"/>
      <c r="G5" s="26"/>
      <c r="H5" s="24"/>
      <c r="I5" s="26"/>
    </row>
    <row r="6" spans="1:10" ht="13.5" customHeight="1" x14ac:dyDescent="0.25">
      <c r="A6" s="24"/>
      <c r="B6" s="24"/>
      <c r="C6" s="29"/>
      <c r="D6" s="29"/>
      <c r="E6" s="29"/>
      <c r="F6" s="29"/>
      <c r="G6" s="26"/>
      <c r="H6" s="24"/>
      <c r="I6" s="26"/>
    </row>
    <row r="7" spans="1:10" ht="30" customHeight="1" x14ac:dyDescent="0.25">
      <c r="A7" s="6" t="s">
        <v>35</v>
      </c>
      <c r="B7" s="2" t="s">
        <v>20</v>
      </c>
      <c r="C7" s="9">
        <v>700000</v>
      </c>
      <c r="D7" s="9">
        <v>700000</v>
      </c>
      <c r="E7" s="9">
        <v>420000</v>
      </c>
      <c r="F7" s="17">
        <f>E7/C7*100</f>
        <v>60</v>
      </c>
      <c r="G7" s="10">
        <f>E7/D7*100</f>
        <v>60</v>
      </c>
      <c r="H7" s="9">
        <v>350000</v>
      </c>
      <c r="I7" s="10">
        <f>E7/H7*100</f>
        <v>120</v>
      </c>
    </row>
    <row r="8" spans="1:10" ht="30" customHeight="1" x14ac:dyDescent="0.25">
      <c r="A8" s="6" t="s">
        <v>4</v>
      </c>
      <c r="B8" s="2" t="s">
        <v>36</v>
      </c>
      <c r="C8" s="9">
        <v>178044013.37</v>
      </c>
      <c r="D8" s="9">
        <v>178044013.37</v>
      </c>
      <c r="E8" s="9">
        <v>130437632.61</v>
      </c>
      <c r="F8" s="17">
        <f t="shared" ref="F8:F28" si="0">E8/C8*100</f>
        <v>73.261453806330806</v>
      </c>
      <c r="G8" s="10">
        <f t="shared" ref="G8:G28" si="1">E8/D8*100</f>
        <v>73.261453806330806</v>
      </c>
      <c r="H8" s="9">
        <v>110323465.42</v>
      </c>
      <c r="I8" s="10">
        <f t="shared" ref="I8:I28" si="2">E8/H8*100</f>
        <v>118.23199363202164</v>
      </c>
    </row>
    <row r="9" spans="1:10" ht="30" customHeight="1" x14ac:dyDescent="0.25">
      <c r="A9" s="6" t="s">
        <v>5</v>
      </c>
      <c r="B9" s="2" t="s">
        <v>21</v>
      </c>
      <c r="C9" s="9">
        <v>546830608.88999999</v>
      </c>
      <c r="D9" s="9">
        <v>546830608.88999999</v>
      </c>
      <c r="E9" s="9">
        <v>371241291.62</v>
      </c>
      <c r="F9" s="17">
        <f t="shared" si="0"/>
        <v>67.889632654904759</v>
      </c>
      <c r="G9" s="10">
        <f t="shared" si="1"/>
        <v>67.889632654904759</v>
      </c>
      <c r="H9" s="9">
        <v>351581369.38</v>
      </c>
      <c r="I9" s="10">
        <f t="shared" si="2"/>
        <v>105.59185552825781</v>
      </c>
    </row>
    <row r="10" spans="1:10" ht="39.75" customHeight="1" x14ac:dyDescent="0.25">
      <c r="A10" s="6" t="s">
        <v>6</v>
      </c>
      <c r="B10" s="2" t="s">
        <v>22</v>
      </c>
      <c r="C10" s="9">
        <v>11383013</v>
      </c>
      <c r="D10" s="9">
        <v>11383013</v>
      </c>
      <c r="E10" s="9">
        <v>8068411.6900000004</v>
      </c>
      <c r="F10" s="17">
        <f t="shared" si="0"/>
        <v>70.881160286823885</v>
      </c>
      <c r="G10" s="10">
        <f t="shared" si="1"/>
        <v>70.881160286823885</v>
      </c>
      <c r="H10" s="9">
        <v>7584492.0300000003</v>
      </c>
      <c r="I10" s="10">
        <f t="shared" si="2"/>
        <v>106.3803832621339</v>
      </c>
    </row>
    <row r="11" spans="1:10" ht="30" customHeight="1" x14ac:dyDescent="0.25">
      <c r="A11" s="6" t="s">
        <v>7</v>
      </c>
      <c r="B11" s="2" t="s">
        <v>23</v>
      </c>
      <c r="C11" s="9">
        <v>88721374</v>
      </c>
      <c r="D11" s="9">
        <v>88721374</v>
      </c>
      <c r="E11" s="9">
        <v>63189646.57</v>
      </c>
      <c r="F11" s="17">
        <f t="shared" si="0"/>
        <v>71.22257435959007</v>
      </c>
      <c r="G11" s="10">
        <f t="shared" si="1"/>
        <v>71.22257435959007</v>
      </c>
      <c r="H11" s="9">
        <v>57153562.07</v>
      </c>
      <c r="I11" s="10">
        <f t="shared" si="2"/>
        <v>110.56116938539576</v>
      </c>
    </row>
    <row r="12" spans="1:10" ht="30" customHeight="1" x14ac:dyDescent="0.25">
      <c r="A12" s="6" t="s">
        <v>8</v>
      </c>
      <c r="B12" s="2" t="s">
        <v>24</v>
      </c>
      <c r="C12" s="9">
        <v>12120500</v>
      </c>
      <c r="D12" s="9">
        <v>12120500</v>
      </c>
      <c r="E12" s="9">
        <v>2601032.0499999998</v>
      </c>
      <c r="F12" s="17">
        <f t="shared" si="0"/>
        <v>21.459775174291487</v>
      </c>
      <c r="G12" s="10">
        <f t="shared" si="1"/>
        <v>21.459775174291487</v>
      </c>
      <c r="H12" s="9">
        <v>2533838.29</v>
      </c>
      <c r="I12" s="10">
        <f t="shared" si="2"/>
        <v>102.65185668182477</v>
      </c>
    </row>
    <row r="13" spans="1:10" ht="37.5" customHeight="1" x14ac:dyDescent="0.25">
      <c r="A13" s="6" t="s">
        <v>9</v>
      </c>
      <c r="B13" s="2" t="s">
        <v>25</v>
      </c>
      <c r="C13" s="9">
        <v>3694525</v>
      </c>
      <c r="D13" s="9">
        <v>3694525</v>
      </c>
      <c r="E13" s="9">
        <v>1882824</v>
      </c>
      <c r="F13" s="17">
        <f t="shared" si="0"/>
        <v>50.962545929449654</v>
      </c>
      <c r="G13" s="10">
        <f t="shared" si="1"/>
        <v>50.962545929449654</v>
      </c>
      <c r="H13" s="9">
        <v>1164109.99</v>
      </c>
      <c r="I13" s="10">
        <f t="shared" si="2"/>
        <v>161.7393559177342</v>
      </c>
    </row>
    <row r="14" spans="1:10" ht="45.75" customHeight="1" x14ac:dyDescent="0.25">
      <c r="A14" s="6" t="s">
        <v>10</v>
      </c>
      <c r="B14" s="2" t="s">
        <v>26</v>
      </c>
      <c r="C14" s="9">
        <v>31351236</v>
      </c>
      <c r="D14" s="9">
        <v>31351236</v>
      </c>
      <c r="E14" s="9">
        <v>15576201.550000001</v>
      </c>
      <c r="F14" s="17">
        <f t="shared" si="0"/>
        <v>49.682894639305452</v>
      </c>
      <c r="G14" s="10">
        <f t="shared" si="1"/>
        <v>49.682894639305452</v>
      </c>
      <c r="H14" s="9">
        <v>13373273.49</v>
      </c>
      <c r="I14" s="10">
        <f t="shared" si="2"/>
        <v>116.47261653362031</v>
      </c>
    </row>
    <row r="15" spans="1:10" ht="30.75" customHeight="1" x14ac:dyDescent="0.25">
      <c r="A15" s="6" t="s">
        <v>11</v>
      </c>
      <c r="B15" s="2" t="s">
        <v>27</v>
      </c>
      <c r="C15" s="9">
        <v>43882751.600000001</v>
      </c>
      <c r="D15" s="9">
        <v>43882751.600000001</v>
      </c>
      <c r="E15" s="9">
        <v>43803104.549999997</v>
      </c>
      <c r="F15" s="17">
        <f t="shared" si="0"/>
        <v>99.818500328498089</v>
      </c>
      <c r="G15" s="10">
        <f t="shared" si="1"/>
        <v>99.818500328498089</v>
      </c>
      <c r="H15" s="9">
        <v>35438601.600000001</v>
      </c>
      <c r="I15" s="10">
        <f t="shared" si="2"/>
        <v>123.60280195141785</v>
      </c>
    </row>
    <row r="16" spans="1:10" ht="55.5" customHeight="1" x14ac:dyDescent="0.25">
      <c r="A16" s="6" t="s">
        <v>12</v>
      </c>
      <c r="B16" s="2" t="s">
        <v>37</v>
      </c>
      <c r="C16" s="9">
        <v>1590307870</v>
      </c>
      <c r="D16" s="9">
        <v>1610307870</v>
      </c>
      <c r="E16" s="9">
        <v>575739726.70000005</v>
      </c>
      <c r="F16" s="17">
        <f t="shared" si="0"/>
        <v>36.203035749298031</v>
      </c>
      <c r="G16" s="10">
        <f t="shared" si="1"/>
        <v>35.753394579137222</v>
      </c>
      <c r="H16" s="9">
        <v>1948012.37</v>
      </c>
      <c r="I16" s="10" t="s">
        <v>52</v>
      </c>
    </row>
    <row r="17" spans="1:9" ht="30" customHeight="1" x14ac:dyDescent="0.25">
      <c r="A17" s="6" t="s">
        <v>13</v>
      </c>
      <c r="B17" s="2" t="s">
        <v>28</v>
      </c>
      <c r="C17" s="9">
        <v>300000</v>
      </c>
      <c r="D17" s="9">
        <v>300000</v>
      </c>
      <c r="E17" s="9">
        <v>0</v>
      </c>
      <c r="F17" s="17">
        <f t="shared" si="0"/>
        <v>0</v>
      </c>
      <c r="G17" s="10">
        <f t="shared" si="1"/>
        <v>0</v>
      </c>
      <c r="H17" s="9">
        <v>0</v>
      </c>
      <c r="I17" s="10">
        <v>0</v>
      </c>
    </row>
    <row r="18" spans="1:9" ht="30" customHeight="1" x14ac:dyDescent="0.25">
      <c r="A18" s="6" t="s">
        <v>14</v>
      </c>
      <c r="B18" s="2" t="s">
        <v>29</v>
      </c>
      <c r="C18" s="9">
        <v>223496224.97999999</v>
      </c>
      <c r="D18" s="9">
        <v>222897602.84</v>
      </c>
      <c r="E18" s="9">
        <v>147672689.63999999</v>
      </c>
      <c r="F18" s="17">
        <f t="shared" si="0"/>
        <v>66.07390780457915</v>
      </c>
      <c r="G18" s="10">
        <f t="shared" si="1"/>
        <v>66.25135836297089</v>
      </c>
      <c r="H18" s="9">
        <v>120186398.40000001</v>
      </c>
      <c r="I18" s="10">
        <f t="shared" si="2"/>
        <v>122.86971870853564</v>
      </c>
    </row>
    <row r="19" spans="1:9" ht="69" customHeight="1" x14ac:dyDescent="0.25">
      <c r="A19" s="6" t="s">
        <v>15</v>
      </c>
      <c r="B19" s="2" t="s">
        <v>30</v>
      </c>
      <c r="C19" s="9">
        <v>30034025</v>
      </c>
      <c r="D19" s="9">
        <v>30034025</v>
      </c>
      <c r="E19" s="9">
        <v>11452123.08</v>
      </c>
      <c r="F19" s="17">
        <f t="shared" si="0"/>
        <v>38.130497261023123</v>
      </c>
      <c r="G19" s="10">
        <f t="shared" si="1"/>
        <v>38.130497261023123</v>
      </c>
      <c r="H19" s="9">
        <v>12896316.140000001</v>
      </c>
      <c r="I19" s="10">
        <f t="shared" si="2"/>
        <v>88.801507001518033</v>
      </c>
    </row>
    <row r="20" spans="1:9" ht="42.75" customHeight="1" x14ac:dyDescent="0.25">
      <c r="A20" s="6" t="s">
        <v>16</v>
      </c>
      <c r="B20" s="2" t="s">
        <v>31</v>
      </c>
      <c r="C20" s="9">
        <v>223458007</v>
      </c>
      <c r="D20" s="9">
        <v>223458007</v>
      </c>
      <c r="E20" s="9">
        <v>100968925.29000001</v>
      </c>
      <c r="F20" s="17">
        <f t="shared" si="0"/>
        <v>45.184742603562199</v>
      </c>
      <c r="G20" s="10">
        <f t="shared" si="1"/>
        <v>45.184742603562199</v>
      </c>
      <c r="H20" s="9">
        <v>73385338.280000001</v>
      </c>
      <c r="I20" s="10">
        <f t="shared" si="2"/>
        <v>137.58732691911223</v>
      </c>
    </row>
    <row r="21" spans="1:9" ht="30" customHeight="1" x14ac:dyDescent="0.25">
      <c r="A21" s="6" t="s">
        <v>17</v>
      </c>
      <c r="B21" s="2" t="s">
        <v>32</v>
      </c>
      <c r="C21" s="9">
        <v>32367717.399999999</v>
      </c>
      <c r="D21" s="9">
        <v>32367717.399999999</v>
      </c>
      <c r="E21" s="9">
        <v>22254421.719999999</v>
      </c>
      <c r="F21" s="17">
        <f t="shared" si="0"/>
        <v>68.754992652030509</v>
      </c>
      <c r="G21" s="10">
        <f t="shared" si="1"/>
        <v>68.754992652030509</v>
      </c>
      <c r="H21" s="9">
        <v>16700779.09</v>
      </c>
      <c r="I21" s="10">
        <f t="shared" si="2"/>
        <v>133.25379373064922</v>
      </c>
    </row>
    <row r="22" spans="1:9" ht="30" customHeight="1" x14ac:dyDescent="0.25">
      <c r="A22" s="6" t="s">
        <v>18</v>
      </c>
      <c r="B22" s="2" t="s">
        <v>33</v>
      </c>
      <c r="C22" s="9">
        <v>3822513</v>
      </c>
      <c r="D22" s="9">
        <v>3822513</v>
      </c>
      <c r="E22" s="9">
        <v>0</v>
      </c>
      <c r="F22" s="17">
        <f t="shared" si="0"/>
        <v>0</v>
      </c>
      <c r="G22" s="10">
        <f t="shared" si="1"/>
        <v>0</v>
      </c>
      <c r="H22" s="9">
        <v>0</v>
      </c>
      <c r="I22" s="10">
        <v>0</v>
      </c>
    </row>
    <row r="23" spans="1:9" ht="30" customHeight="1" x14ac:dyDescent="0.25">
      <c r="A23" s="6" t="s">
        <v>19</v>
      </c>
      <c r="B23" s="2" t="s">
        <v>34</v>
      </c>
      <c r="C23" s="9">
        <v>787096702.85000002</v>
      </c>
      <c r="D23" s="9">
        <v>786964896.25</v>
      </c>
      <c r="E23" s="9">
        <v>349417262.44</v>
      </c>
      <c r="F23" s="17">
        <f t="shared" si="0"/>
        <v>44.393180809269602</v>
      </c>
      <c r="G23" s="10">
        <f t="shared" si="1"/>
        <v>44.400616101813824</v>
      </c>
      <c r="H23" s="9">
        <v>178821160.21000001</v>
      </c>
      <c r="I23" s="10">
        <f t="shared" si="2"/>
        <v>195.40040005872859</v>
      </c>
    </row>
    <row r="24" spans="1:9" ht="42" customHeight="1" x14ac:dyDescent="0.25">
      <c r="A24" s="6" t="s">
        <v>41</v>
      </c>
      <c r="B24" s="2" t="s">
        <v>42</v>
      </c>
      <c r="C24" s="9">
        <v>0</v>
      </c>
      <c r="D24" s="9">
        <v>0</v>
      </c>
      <c r="E24" s="9">
        <v>0</v>
      </c>
      <c r="F24" s="17">
        <v>0</v>
      </c>
      <c r="G24" s="10">
        <v>0</v>
      </c>
      <c r="H24" s="9">
        <v>179106648.40000001</v>
      </c>
      <c r="I24" s="10">
        <f t="shared" si="2"/>
        <v>0</v>
      </c>
    </row>
    <row r="25" spans="1:9" ht="36.75" customHeight="1" x14ac:dyDescent="0.25">
      <c r="A25" s="6" t="s">
        <v>43</v>
      </c>
      <c r="B25" s="2" t="s">
        <v>44</v>
      </c>
      <c r="C25" s="9">
        <v>0</v>
      </c>
      <c r="D25" s="9">
        <v>0</v>
      </c>
      <c r="E25" s="9">
        <v>0</v>
      </c>
      <c r="F25" s="17">
        <v>0</v>
      </c>
      <c r="G25" s="10">
        <v>0</v>
      </c>
      <c r="H25" s="9">
        <v>7208131</v>
      </c>
      <c r="I25" s="10">
        <f t="shared" si="2"/>
        <v>0</v>
      </c>
    </row>
    <row r="26" spans="1:9" ht="21.75" customHeight="1" x14ac:dyDescent="0.25">
      <c r="A26" s="7"/>
      <c r="B26" s="8" t="s">
        <v>39</v>
      </c>
      <c r="C26" s="11">
        <f>SUM(C7:C25)</f>
        <v>3807611082.0900002</v>
      </c>
      <c r="D26" s="11">
        <f>SUM(D7:D25)</f>
        <v>3826880653.3500004</v>
      </c>
      <c r="E26" s="11">
        <f>SUM(E7:E25)</f>
        <v>1844725293.51</v>
      </c>
      <c r="F26" s="18">
        <f t="shared" si="0"/>
        <v>48.448364440031753</v>
      </c>
      <c r="G26" s="12">
        <f t="shared" si="1"/>
        <v>48.204411389081393</v>
      </c>
      <c r="H26" s="11">
        <f>SUM(H7:H25)</f>
        <v>1169755496.1600001</v>
      </c>
      <c r="I26" s="12">
        <f t="shared" si="2"/>
        <v>157.70178465207033</v>
      </c>
    </row>
    <row r="27" spans="1:9" ht="20.25" customHeight="1" x14ac:dyDescent="0.25">
      <c r="A27" s="7"/>
      <c r="B27" s="8" t="s">
        <v>38</v>
      </c>
      <c r="C27" s="11">
        <v>9988917.9100000001</v>
      </c>
      <c r="D27" s="11">
        <v>10719346.65</v>
      </c>
      <c r="E27" s="11">
        <v>6718568.9299999997</v>
      </c>
      <c r="F27" s="18">
        <f t="shared" si="0"/>
        <v>67.260227689667744</v>
      </c>
      <c r="G27" s="12">
        <f t="shared" si="1"/>
        <v>62.677037597249452</v>
      </c>
      <c r="H27" s="11">
        <v>25038334.440000001</v>
      </c>
      <c r="I27" s="12">
        <f t="shared" si="2"/>
        <v>26.833130398908434</v>
      </c>
    </row>
    <row r="28" spans="1:9" ht="20.25" customHeight="1" x14ac:dyDescent="0.25">
      <c r="A28" s="7"/>
      <c r="B28" s="8" t="s">
        <v>40</v>
      </c>
      <c r="C28" s="11">
        <f>C26+C27</f>
        <v>3817600000</v>
      </c>
      <c r="D28" s="11">
        <f>D26+D27</f>
        <v>3837600000.0000005</v>
      </c>
      <c r="E28" s="11">
        <f>E26+E27</f>
        <v>1851443862.4400001</v>
      </c>
      <c r="F28" s="18">
        <f t="shared" si="0"/>
        <v>48.497586505658006</v>
      </c>
      <c r="G28" s="12">
        <f t="shared" si="1"/>
        <v>48.244836940796326</v>
      </c>
      <c r="H28" s="11">
        <f t="shared" ref="H28" si="3">H26+H27</f>
        <v>1194793830.6000001</v>
      </c>
      <c r="I28" s="12">
        <f t="shared" si="2"/>
        <v>154.95927540153468</v>
      </c>
    </row>
    <row r="29" spans="1:9" x14ac:dyDescent="0.25">
      <c r="B29" s="3"/>
      <c r="C29" s="3"/>
      <c r="D29" s="19"/>
      <c r="E29" s="19"/>
      <c r="F29" s="19"/>
      <c r="G29" s="20"/>
    </row>
    <row r="30" spans="1:9" ht="22.5" customHeight="1" x14ac:dyDescent="0.25">
      <c r="B30" s="23"/>
      <c r="C30" s="23"/>
      <c r="D30" s="23"/>
      <c r="E30" s="21"/>
      <c r="F30" s="21"/>
    </row>
  </sheetData>
  <mergeCells count="11">
    <mergeCell ref="B30:D30"/>
    <mergeCell ref="A4:A6"/>
    <mergeCell ref="A1:I1"/>
    <mergeCell ref="I4:I6"/>
    <mergeCell ref="H4:H6"/>
    <mergeCell ref="B4:B6"/>
    <mergeCell ref="G4:G6"/>
    <mergeCell ref="C4:C6"/>
    <mergeCell ref="D4:D6"/>
    <mergeCell ref="E4:E6"/>
    <mergeCell ref="F4:F6"/>
  </mergeCells>
  <pageMargins left="0.70866141732283472" right="0.23622047244094491" top="0.74803149606299213" bottom="0.74803149606299213" header="0.23622047244094491" footer="0.23622047244094491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</vt:lpstr>
      <vt:lpstr>Результат!Область_печати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Самусенко И.И.</cp:lastModifiedBy>
  <cp:lastPrinted>2025-10-07T11:20:44Z</cp:lastPrinted>
  <dcterms:created xsi:type="dcterms:W3CDTF">2021-04-12T14:52:46Z</dcterms:created>
  <dcterms:modified xsi:type="dcterms:W3CDTF">2025-10-07T11:30:36Z</dcterms:modified>
</cp:coreProperties>
</file>